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Приложение 2 V3" sheetId="3" r:id="rId1"/>
  </sheets>
  <externalReferences>
    <externalReference r:id="rId2"/>
  </externalReferences>
  <calcPr calcId="125725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31" i="3"/>
  <c r="F30"/>
  <c r="E29"/>
  <c r="D29"/>
  <c r="F28"/>
  <c r="F27"/>
  <c r="F26"/>
  <c r="E25"/>
  <c r="D25"/>
  <c r="F24"/>
  <c r="F23"/>
  <c r="E22"/>
  <c r="D22"/>
  <c r="F21"/>
  <c r="F20"/>
  <c r="E19"/>
  <c r="D19"/>
  <c r="F17"/>
  <c r="F13"/>
  <c r="F12"/>
  <c r="E11"/>
  <c r="E16" s="1"/>
  <c r="D11"/>
  <c r="D16" s="1"/>
  <c r="F10"/>
  <c r="F9"/>
  <c r="E8"/>
  <c r="E15" s="1"/>
  <c r="D8"/>
  <c r="D15" s="1"/>
  <c r="F8" l="1"/>
  <c r="E7"/>
  <c r="E14" s="1"/>
  <c r="F14" s="1"/>
  <c r="E18"/>
  <c r="D7"/>
  <c r="D14" s="1"/>
  <c r="F19"/>
  <c r="F25"/>
  <c r="F29"/>
  <c r="F11"/>
  <c r="F22"/>
  <c r="F16"/>
  <c r="F15"/>
  <c r="D18"/>
  <c r="F7" l="1"/>
  <c r="F18"/>
</calcChain>
</file>

<file path=xl/sharedStrings.xml><?xml version="1.0" encoding="utf-8"?>
<sst xmlns="http://schemas.openxmlformats.org/spreadsheetml/2006/main" count="82" uniqueCount="55">
  <si>
    <t xml:space="preserve">  </t>
  </si>
  <si>
    <t>№ п/п</t>
  </si>
  <si>
    <t>Наименование показателя</t>
  </si>
  <si>
    <t>Единица измерения</t>
  </si>
  <si>
    <t>Период текущего года</t>
  </si>
  <si>
    <t>Период прошлого года</t>
  </si>
  <si>
    <t>Динамика в абсолютном выражении</t>
  </si>
  <si>
    <t>Количество субъектов малого и среднего  предпринимательства</t>
  </si>
  <si>
    <t>единиц</t>
  </si>
  <si>
    <t>1.1</t>
  </si>
  <si>
    <t>средние предприятия-всего</t>
  </si>
  <si>
    <t>1.1.1</t>
  </si>
  <si>
    <t>юридические лица</t>
  </si>
  <si>
    <t>1.1.2</t>
  </si>
  <si>
    <t>индивидуальные предприниматели</t>
  </si>
  <si>
    <t>1.2</t>
  </si>
  <si>
    <t>малые предприятия - всего</t>
  </si>
  <si>
    <t>1.2.1</t>
  </si>
  <si>
    <t>1.2.2</t>
  </si>
  <si>
    <t>2</t>
  </si>
  <si>
    <r>
      <rPr>
        <b/>
        <sz val="12"/>
        <rFont val="Times New Roman"/>
        <family val="1"/>
        <charset val="204"/>
      </rPr>
      <t xml:space="preserve">Доля субъектов малого и среднего предпринимательства в общем количестве хозяйствующих субъектов </t>
    </r>
    <r>
      <rPr>
        <sz val="12"/>
        <rFont val="Times New Roman"/>
        <family val="1"/>
        <charset val="204"/>
      </rPr>
      <t>муниципального района, городского округа</t>
    </r>
  </si>
  <si>
    <t>%</t>
  </si>
  <si>
    <t>2.1</t>
  </si>
  <si>
    <t>доля количества  субъектов среднего предпринимательства</t>
  </si>
  <si>
    <t>2.2</t>
  </si>
  <si>
    <t>доля количества  субъектов малого предпринимательства</t>
  </si>
  <si>
    <t>3</t>
  </si>
  <si>
    <t>4</t>
  </si>
  <si>
    <t>5</t>
  </si>
  <si>
    <r>
      <rPr>
        <b/>
        <sz val="12"/>
        <rFont val="Times New Roman"/>
        <family val="1"/>
        <charset val="204"/>
      </rPr>
      <t xml:space="preserve">Количество всех хозяйствующих субъектов </t>
    </r>
    <r>
      <rPr>
        <sz val="12"/>
        <rFont val="Times New Roman"/>
        <family val="1"/>
        <charset val="204"/>
      </rPr>
      <t xml:space="preserve">в муниципальном районе, городском округе </t>
    </r>
  </si>
  <si>
    <t>6</t>
  </si>
  <si>
    <t>человек</t>
  </si>
  <si>
    <t>6.1</t>
  </si>
  <si>
    <t>6.1.1</t>
  </si>
  <si>
    <t>6.1.2</t>
  </si>
  <si>
    <t>Общий объем всех расходов бюджета муниципального района, городского округа</t>
  </si>
  <si>
    <t>рублей</t>
  </si>
  <si>
    <t>фактические расходы на развитие субъектов малого и среднего предпринимательства (в рамках муниципальной программы (подпрограммы) развития малого и среднего предпринимательства)</t>
  </si>
  <si>
    <t>фактические средства бюджета муниципального района, городского округа (местный бюджет без учета краевых и федеральных средств)</t>
  </si>
  <si>
    <t>фактические средства краевого и федерального бюджетов (софинансирование)</t>
  </si>
  <si>
    <t>Количество вновь созданных субъектов малого и среднего  предпринимательства - всего</t>
  </si>
  <si>
    <t>вновь созданные средние предприятия — всего</t>
  </si>
  <si>
    <t>вновь созданные малые предприятия — всего</t>
  </si>
  <si>
    <t>Среднесписочная численность работников субъектов малого и среднего предпринимательства - юридических лиц</t>
  </si>
  <si>
    <t>средних предприятий юридических лиц</t>
  </si>
  <si>
    <r>
      <rPr>
        <sz val="12"/>
        <rFont val="Times New Roman"/>
        <family val="1"/>
        <charset val="204"/>
      </rPr>
      <t>малых предприятий</t>
    </r>
    <r>
      <rPr>
        <sz val="12"/>
        <rFont val="Times New Roman"/>
        <family val="1"/>
        <charset val="1"/>
      </rPr>
      <t xml:space="preserve"> юридических лиц</t>
    </r>
  </si>
  <si>
    <t>4.1</t>
  </si>
  <si>
    <t>4.1.1</t>
  </si>
  <si>
    <t>4.1.2</t>
  </si>
  <si>
    <t>4.2</t>
  </si>
  <si>
    <t>4.2.1</t>
  </si>
  <si>
    <t>4.2.2</t>
  </si>
  <si>
    <t>5.1</t>
  </si>
  <si>
    <t>5.2</t>
  </si>
  <si>
    <t>Динамика развития малого и среднего предпринимательства в Белореченском районе  по итогам 1 квартала 2026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</si>
</sst>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5">
    <font>
      <sz val="9"/>
      <name val="Arial"/>
      <family val="2"/>
      <charset val="204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1"/>
    </font>
    <font>
      <b/>
      <i/>
      <sz val="14"/>
      <name val="Arial"/>
      <family val="2"/>
      <charset val="1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top" wrapText="1"/>
    </xf>
    <xf numFmtId="0" fontId="14" fillId="0" borderId="0">
      <alignment vertical="top" wrapText="1"/>
    </xf>
  </cellStyleXfs>
  <cellXfs count="38">
    <xf numFmtId="0" fontId="0" fillId="0" borderId="0" xfId="0">
      <alignment vertical="top" wrapText="1"/>
    </xf>
    <xf numFmtId="0" fontId="0" fillId="0" borderId="0" xfId="0" applyAlignment="1" applyProtection="1">
      <alignment vertical="top" wrapText="1"/>
    </xf>
    <xf numFmtId="1" fontId="1" fillId="0" borderId="0" xfId="0" applyNumberFormat="1" applyFont="1" applyAlignment="1" applyProtection="1"/>
    <xf numFmtId="1" fontId="1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1" fontId="4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1" fontId="4" fillId="0" borderId="1" xfId="0" applyNumberFormat="1" applyFont="1" applyBorder="1" applyAlignment="1" applyProtection="1">
      <alignment wrapText="1"/>
    </xf>
    <xf numFmtId="3" fontId="7" fillId="0" borderId="1" xfId="0" applyNumberFormat="1" applyFont="1" applyBorder="1" applyAlignment="1" applyProtection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/>
    </xf>
    <xf numFmtId="1" fontId="8" fillId="0" borderId="1" xfId="0" applyNumberFormat="1" applyFont="1" applyBorder="1" applyAlignment="1" applyProtection="1">
      <alignment horizontal="left" vertical="top" wrapText="1" indent="4"/>
    </xf>
    <xf numFmtId="1" fontId="8" fillId="0" borderId="1" xfId="0" applyNumberFormat="1" applyFont="1" applyBorder="1" applyAlignment="1" applyProtection="1">
      <alignment horizontal="center" vertical="center" wrapText="1"/>
    </xf>
    <xf numFmtId="1" fontId="9" fillId="0" borderId="1" xfId="0" applyNumberFormat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left" vertical="top" wrapText="1" indent="8"/>
    </xf>
    <xf numFmtId="1" fontId="5" fillId="0" borderId="1" xfId="0" applyNumberFormat="1" applyFont="1" applyBorder="1" applyAlignment="1" applyProtection="1">
      <alignment horizontal="center" vertical="center" wrapText="1"/>
    </xf>
    <xf numFmtId="3" fontId="10" fillId="0" borderId="1" xfId="0" applyNumberFormat="1" applyFont="1" applyBorder="1" applyAlignment="1" applyProtection="1">
      <alignment horizontal="center" vertical="center"/>
      <protection locked="0"/>
    </xf>
    <xf numFmtId="3" fontId="9" fillId="0" borderId="1" xfId="0" applyNumberFormat="1" applyFont="1" applyBorder="1" applyAlignment="1" applyProtection="1">
      <alignment horizontal="center" vertical="center"/>
    </xf>
    <xf numFmtId="165" fontId="7" fillId="0" borderId="1" xfId="0" applyNumberFormat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left" wrapText="1" indent="4"/>
    </xf>
    <xf numFmtId="165" fontId="10" fillId="0" borderId="1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left" wrapText="1"/>
    </xf>
    <xf numFmtId="165" fontId="10" fillId="0" borderId="1" xfId="0" applyNumberFormat="1" applyFont="1" applyBorder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wrapText="1" indent="4"/>
    </xf>
    <xf numFmtId="0" fontId="4" fillId="0" borderId="1" xfId="0" applyFont="1" applyBorder="1" applyAlignment="1" applyProtection="1">
      <alignment horizontal="left" wrapText="1" indent="8"/>
    </xf>
    <xf numFmtId="3" fontId="10" fillId="0" borderId="0" xfId="0" applyNumberFormat="1" applyFont="1" applyBorder="1" applyAlignment="1" applyProtection="1">
      <alignment horizontal="center" vertical="center"/>
      <protection locked="0"/>
    </xf>
    <xf numFmtId="1" fontId="11" fillId="0" borderId="0" xfId="0" applyNumberFormat="1" applyFont="1" applyAlignment="1" applyProtection="1">
      <protection locked="0"/>
    </xf>
    <xf numFmtId="1" fontId="11" fillId="0" borderId="0" xfId="0" applyNumberFormat="1" applyFont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vertical="top" wrapText="1"/>
    </xf>
    <xf numFmtId="0" fontId="13" fillId="0" borderId="0" xfId="0" applyFont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  <protection locked="0"/>
    </xf>
    <xf numFmtId="1" fontId="4" fillId="0" borderId="0" xfId="0" applyNumberFormat="1" applyFont="1" applyBorder="1" applyAlignment="1" applyProtection="1">
      <alignment horizontal="center"/>
      <protection locked="0"/>
    </xf>
    <xf numFmtId="1" fontId="5" fillId="0" borderId="0" xfId="0" applyNumberFormat="1" applyFont="1" applyBorder="1" applyAlignment="1" applyProtection="1">
      <alignment horizontal="center" wrapText="1"/>
      <protection locked="0"/>
    </xf>
    <xf numFmtId="1" fontId="5" fillId="0" borderId="0" xfId="0" applyNumberFormat="1" applyFont="1" applyBorder="1" applyAlignment="1" applyProtection="1">
      <alignment horizontal="center" wrapText="1"/>
    </xf>
  </cellXfs>
  <cellStyles count="2">
    <cellStyle name="ConditionalStyle_1" xfId="1"/>
    <cellStyle name="Обычный" xfId="0" builtinId="0"/>
  </cellStyles>
  <dxfs count="4"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83;&#1086;&#1078;&#1077;&#1085;&#1080;&#1077;%202%20V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иложение 2 V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4" zoomScaleNormal="100" workbookViewId="0">
      <selection activeCell="B3" sqref="B3:F3"/>
    </sheetView>
  </sheetViews>
  <sheetFormatPr defaultColWidth="16.28515625" defaultRowHeight="12"/>
  <cols>
    <col min="1" max="1" width="8" style="1" customWidth="1" collapsed="1"/>
    <col min="2" max="2" width="86.42578125" style="1" customWidth="1" collapsed="1"/>
    <col min="3" max="3" width="10.7109375" style="1" customWidth="1" collapsed="1"/>
    <col min="4" max="5" width="22.42578125" style="1" customWidth="1" collapsed="1"/>
    <col min="6" max="6" width="17.85546875" style="1" customWidth="1" collapsed="1"/>
  </cols>
  <sheetData>
    <row r="1" spans="1:6" ht="45.75" customHeight="1">
      <c r="B1" s="2"/>
      <c r="C1" s="3"/>
      <c r="D1" s="2"/>
      <c r="E1" s="34"/>
      <c r="F1" s="34"/>
    </row>
    <row r="2" spans="1:6">
      <c r="B2" s="2"/>
      <c r="C2" s="2"/>
      <c r="D2" s="2"/>
      <c r="E2" s="2"/>
      <c r="F2" s="4" t="s">
        <v>0</v>
      </c>
    </row>
    <row r="3" spans="1:6" ht="15.75">
      <c r="B3" s="35"/>
      <c r="C3" s="35"/>
      <c r="D3" s="35"/>
      <c r="E3" s="35"/>
      <c r="F3" s="35"/>
    </row>
    <row r="4" spans="1:6" ht="45.75" customHeight="1">
      <c r="B4" s="36" t="s">
        <v>54</v>
      </c>
      <c r="C4" s="36"/>
      <c r="D4" s="36"/>
      <c r="E4" s="36"/>
      <c r="F4" s="36"/>
    </row>
    <row r="5" spans="1:6" ht="15" customHeight="1">
      <c r="B5" s="37"/>
      <c r="C5" s="37"/>
      <c r="D5" s="37"/>
      <c r="E5" s="37"/>
      <c r="F5" s="37"/>
    </row>
    <row r="6" spans="1:6" ht="47.25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6" ht="18.75">
      <c r="A7" s="6">
        <v>1</v>
      </c>
      <c r="B7" s="7" t="s">
        <v>7</v>
      </c>
      <c r="C7" s="5" t="s">
        <v>8</v>
      </c>
      <c r="D7" s="8">
        <f>D8+D11</f>
        <v>4679</v>
      </c>
      <c r="E7" s="8">
        <f>E8+E11</f>
        <v>4490</v>
      </c>
      <c r="F7" s="9">
        <f t="shared" ref="F7:F31" si="0">D7-E7</f>
        <v>189</v>
      </c>
    </row>
    <row r="8" spans="1:6" ht="19.5">
      <c r="A8" s="6" t="s">
        <v>9</v>
      </c>
      <c r="B8" s="10" t="s">
        <v>10</v>
      </c>
      <c r="C8" s="11" t="s">
        <v>8</v>
      </c>
      <c r="D8" s="12">
        <f>D9+D10</f>
        <v>8</v>
      </c>
      <c r="E8" s="12">
        <f>E9+E10</f>
        <v>6</v>
      </c>
      <c r="F8" s="9">
        <f t="shared" si="0"/>
        <v>2</v>
      </c>
    </row>
    <row r="9" spans="1:6" ht="18.75">
      <c r="A9" s="6" t="s">
        <v>11</v>
      </c>
      <c r="B9" s="13" t="s">
        <v>12</v>
      </c>
      <c r="C9" s="14" t="s">
        <v>8</v>
      </c>
      <c r="D9" s="15">
        <v>7</v>
      </c>
      <c r="E9" s="15">
        <v>6</v>
      </c>
      <c r="F9" s="9">
        <f t="shared" si="0"/>
        <v>1</v>
      </c>
    </row>
    <row r="10" spans="1:6" ht="18.75">
      <c r="A10" s="6" t="s">
        <v>13</v>
      </c>
      <c r="B10" s="13" t="s">
        <v>14</v>
      </c>
      <c r="C10" s="14" t="s">
        <v>8</v>
      </c>
      <c r="D10" s="15">
        <v>1</v>
      </c>
      <c r="E10" s="15">
        <v>0</v>
      </c>
      <c r="F10" s="9">
        <f t="shared" si="0"/>
        <v>1</v>
      </c>
    </row>
    <row r="11" spans="1:6" ht="17.45" customHeight="1">
      <c r="A11" s="6" t="s">
        <v>15</v>
      </c>
      <c r="B11" s="10" t="s">
        <v>16</v>
      </c>
      <c r="C11" s="11" t="s">
        <v>8</v>
      </c>
      <c r="D11" s="16">
        <f>D12+D13</f>
        <v>4671</v>
      </c>
      <c r="E11" s="16">
        <f>E12+E13</f>
        <v>4484</v>
      </c>
      <c r="F11" s="9">
        <f t="shared" si="0"/>
        <v>187</v>
      </c>
    </row>
    <row r="12" spans="1:6" ht="18.75">
      <c r="A12" s="6" t="s">
        <v>17</v>
      </c>
      <c r="B12" s="13" t="s">
        <v>12</v>
      </c>
      <c r="C12" s="14" t="s">
        <v>8</v>
      </c>
      <c r="D12" s="15">
        <v>743</v>
      </c>
      <c r="E12" s="15">
        <v>752</v>
      </c>
      <c r="F12" s="9">
        <f t="shared" si="0"/>
        <v>-9</v>
      </c>
    </row>
    <row r="13" spans="1:6" ht="18.75">
      <c r="A13" s="6" t="s">
        <v>18</v>
      </c>
      <c r="B13" s="13" t="s">
        <v>14</v>
      </c>
      <c r="C13" s="14" t="s">
        <v>8</v>
      </c>
      <c r="D13" s="15">
        <v>3928</v>
      </c>
      <c r="E13" s="15">
        <v>3732</v>
      </c>
      <c r="F13" s="9">
        <f t="shared" si="0"/>
        <v>196</v>
      </c>
    </row>
    <row r="14" spans="1:6" ht="31.5">
      <c r="A14" s="6" t="s">
        <v>19</v>
      </c>
      <c r="B14" s="7" t="s">
        <v>20</v>
      </c>
      <c r="C14" s="5" t="s">
        <v>21</v>
      </c>
      <c r="D14" s="17">
        <f>D7/D17*100</f>
        <v>89.704754601226995</v>
      </c>
      <c r="E14" s="17">
        <f>E7/E17*100</f>
        <v>89.460051803148033</v>
      </c>
      <c r="F14" s="9">
        <f t="shared" si="0"/>
        <v>0.24470279807896134</v>
      </c>
    </row>
    <row r="15" spans="1:6" ht="29.85" customHeight="1">
      <c r="A15" s="6" t="s">
        <v>22</v>
      </c>
      <c r="B15" s="18" t="s">
        <v>23</v>
      </c>
      <c r="C15" s="14" t="s">
        <v>21</v>
      </c>
      <c r="D15" s="19">
        <f>D8/D17*100</f>
        <v>0.15337423312883436</v>
      </c>
      <c r="E15" s="19">
        <f>E8/E17*100</f>
        <v>0.11954572624028689</v>
      </c>
      <c r="F15" s="9">
        <f t="shared" si="0"/>
        <v>3.3828506888547466E-2</v>
      </c>
    </row>
    <row r="16" spans="1:6" ht="27.6" customHeight="1">
      <c r="A16" s="6" t="s">
        <v>24</v>
      </c>
      <c r="B16" s="18" t="s">
        <v>25</v>
      </c>
      <c r="C16" s="14" t="s">
        <v>21</v>
      </c>
      <c r="D16" s="19">
        <f>D11/D17*100</f>
        <v>89.551380368098151</v>
      </c>
      <c r="E16" s="19">
        <f>E11/E17*100</f>
        <v>89.340506076907758</v>
      </c>
      <c r="F16" s="9">
        <f t="shared" si="0"/>
        <v>0.21087429119039314</v>
      </c>
    </row>
    <row r="17" spans="1:6" ht="31.5">
      <c r="A17" s="6" t="s">
        <v>26</v>
      </c>
      <c r="B17" s="7" t="s">
        <v>29</v>
      </c>
      <c r="C17" s="5" t="s">
        <v>8</v>
      </c>
      <c r="D17" s="15">
        <v>5216</v>
      </c>
      <c r="E17" s="15">
        <v>5019</v>
      </c>
      <c r="F17" s="9">
        <f t="shared" si="0"/>
        <v>197</v>
      </c>
    </row>
    <row r="18" spans="1:6" ht="31.5">
      <c r="A18" s="6" t="s">
        <v>27</v>
      </c>
      <c r="B18" s="20" t="s">
        <v>40</v>
      </c>
      <c r="C18" s="5" t="s">
        <v>31</v>
      </c>
      <c r="D18" s="8">
        <f>D19+D22</f>
        <v>1097</v>
      </c>
      <c r="E18" s="8">
        <f>E19+E22</f>
        <v>1020</v>
      </c>
      <c r="F18" s="9">
        <f t="shared" si="0"/>
        <v>77</v>
      </c>
    </row>
    <row r="19" spans="1:6" ht="19.5">
      <c r="A19" s="6" t="s">
        <v>46</v>
      </c>
      <c r="B19" s="10" t="s">
        <v>41</v>
      </c>
      <c r="C19" s="11" t="s">
        <v>31</v>
      </c>
      <c r="D19" s="16">
        <f>D20+D21</f>
        <v>0</v>
      </c>
      <c r="E19" s="16">
        <f>E20+E21</f>
        <v>0</v>
      </c>
      <c r="F19" s="9">
        <f t="shared" si="0"/>
        <v>0</v>
      </c>
    </row>
    <row r="20" spans="1:6" ht="18.75">
      <c r="A20" s="6" t="s">
        <v>47</v>
      </c>
      <c r="B20" s="13" t="s">
        <v>12</v>
      </c>
      <c r="C20" s="14" t="s">
        <v>31</v>
      </c>
      <c r="D20" s="15">
        <v>0</v>
      </c>
      <c r="E20" s="15">
        <v>0</v>
      </c>
      <c r="F20" s="9">
        <f t="shared" si="0"/>
        <v>0</v>
      </c>
    </row>
    <row r="21" spans="1:6" ht="18.75">
      <c r="A21" s="6" t="s">
        <v>48</v>
      </c>
      <c r="B21" s="13" t="s">
        <v>14</v>
      </c>
      <c r="C21" s="14" t="s">
        <v>31</v>
      </c>
      <c r="D21" s="15">
        <v>0</v>
      </c>
      <c r="E21" s="15">
        <v>0</v>
      </c>
      <c r="F21" s="9">
        <f t="shared" si="0"/>
        <v>0</v>
      </c>
    </row>
    <row r="22" spans="1:6" ht="17.45" customHeight="1">
      <c r="A22" s="6" t="s">
        <v>49</v>
      </c>
      <c r="B22" s="10" t="s">
        <v>42</v>
      </c>
      <c r="C22" s="11" t="s">
        <v>31</v>
      </c>
      <c r="D22" s="16">
        <f>D23+D24</f>
        <v>1097</v>
      </c>
      <c r="E22" s="16">
        <f>E23+E24</f>
        <v>1020</v>
      </c>
      <c r="F22" s="9">
        <f t="shared" si="0"/>
        <v>77</v>
      </c>
    </row>
    <row r="23" spans="1:6" ht="18.75">
      <c r="A23" s="6" t="s">
        <v>50</v>
      </c>
      <c r="B23" s="13" t="s">
        <v>12</v>
      </c>
      <c r="C23" s="14" t="s">
        <v>31</v>
      </c>
      <c r="D23" s="15">
        <v>78</v>
      </c>
      <c r="E23" s="15">
        <v>87</v>
      </c>
      <c r="F23" s="9">
        <f t="shared" si="0"/>
        <v>-9</v>
      </c>
    </row>
    <row r="24" spans="1:6" ht="18.75">
      <c r="A24" s="6" t="s">
        <v>51</v>
      </c>
      <c r="B24" s="13" t="s">
        <v>14</v>
      </c>
      <c r="C24" s="14" t="s">
        <v>31</v>
      </c>
      <c r="D24" s="15">
        <v>1019</v>
      </c>
      <c r="E24" s="15">
        <v>933</v>
      </c>
      <c r="F24" s="9">
        <f t="shared" si="0"/>
        <v>86</v>
      </c>
    </row>
    <row r="25" spans="1:6" ht="31.5">
      <c r="A25" s="6" t="s">
        <v>28</v>
      </c>
      <c r="B25" s="32" t="s">
        <v>43</v>
      </c>
      <c r="C25" s="14" t="s">
        <v>31</v>
      </c>
      <c r="D25" s="33">
        <f>D26+D27</f>
        <v>4979</v>
      </c>
      <c r="E25" s="33">
        <f>E26+E27</f>
        <v>5175</v>
      </c>
      <c r="F25" s="9">
        <f t="shared" si="0"/>
        <v>-196</v>
      </c>
    </row>
    <row r="26" spans="1:6" ht="18.75">
      <c r="A26" s="6" t="s">
        <v>52</v>
      </c>
      <c r="B26" s="13" t="s">
        <v>44</v>
      </c>
      <c r="C26" s="14" t="s">
        <v>31</v>
      </c>
      <c r="D26" s="15">
        <v>954</v>
      </c>
      <c r="E26" s="15">
        <v>859</v>
      </c>
      <c r="F26" s="9">
        <f t="shared" si="0"/>
        <v>95</v>
      </c>
    </row>
    <row r="27" spans="1:6" ht="18.75">
      <c r="A27" s="6" t="s">
        <v>53</v>
      </c>
      <c r="B27" s="13" t="s">
        <v>45</v>
      </c>
      <c r="C27" s="14" t="s">
        <v>31</v>
      </c>
      <c r="D27" s="15">
        <v>4025</v>
      </c>
      <c r="E27" s="15">
        <v>4316</v>
      </c>
      <c r="F27" s="9">
        <f t="shared" si="0"/>
        <v>-291</v>
      </c>
    </row>
    <row r="28" spans="1:6" ht="31.5">
      <c r="A28" s="6" t="s">
        <v>30</v>
      </c>
      <c r="B28" s="23" t="s">
        <v>35</v>
      </c>
      <c r="C28" s="24" t="s">
        <v>36</v>
      </c>
      <c r="D28" s="25">
        <v>1218593461</v>
      </c>
      <c r="E28" s="26">
        <v>1136018485</v>
      </c>
      <c r="F28" s="9">
        <f t="shared" si="0"/>
        <v>82574976</v>
      </c>
    </row>
    <row r="29" spans="1:6" ht="47.25">
      <c r="A29" s="6" t="s">
        <v>32</v>
      </c>
      <c r="B29" s="27" t="s">
        <v>37</v>
      </c>
      <c r="C29" s="24" t="s">
        <v>36</v>
      </c>
      <c r="D29" s="9">
        <f>D30+D31</f>
        <v>0</v>
      </c>
      <c r="E29" s="8">
        <f>E30+E31</f>
        <v>16000</v>
      </c>
      <c r="F29" s="9">
        <f t="shared" si="0"/>
        <v>-16000</v>
      </c>
    </row>
    <row r="30" spans="1:6" ht="31.5">
      <c r="A30" s="6" t="s">
        <v>33</v>
      </c>
      <c r="B30" s="28" t="s">
        <v>38</v>
      </c>
      <c r="C30" s="24" t="s">
        <v>36</v>
      </c>
      <c r="D30" s="22">
        <v>0</v>
      </c>
      <c r="E30" s="29">
        <v>16000</v>
      </c>
      <c r="F30" s="9">
        <f t="shared" si="0"/>
        <v>-16000</v>
      </c>
    </row>
    <row r="31" spans="1:6" ht="31.5">
      <c r="A31" s="6" t="s">
        <v>34</v>
      </c>
      <c r="B31" s="28" t="s">
        <v>39</v>
      </c>
      <c r="C31" s="24" t="s">
        <v>36</v>
      </c>
      <c r="D31" s="21">
        <v>0</v>
      </c>
      <c r="E31" s="15">
        <v>0</v>
      </c>
      <c r="F31" s="9">
        <f t="shared" si="0"/>
        <v>0</v>
      </c>
    </row>
    <row r="32" spans="1:6">
      <c r="B32" s="30"/>
      <c r="C32" s="31"/>
      <c r="D32" s="31"/>
      <c r="E32" s="31"/>
      <c r="F32" s="31"/>
    </row>
  </sheetData>
  <mergeCells count="4">
    <mergeCell ref="E1:F1"/>
    <mergeCell ref="B3:F3"/>
    <mergeCell ref="B4:F4"/>
    <mergeCell ref="B5:F5"/>
  </mergeCells>
  <conditionalFormatting sqref="D9:E10 D20:E21 D13:E13 D23:E24 E12 D26:E27 D17:E17">
    <cfRule type="cellIs" dxfId="3" priority="2" operator="equal">
      <formula>'Приложение 2 V3'!J9</formula>
    </cfRule>
    <cfRule type="cellIs" dxfId="2" priority="3" operator="notBetween">
      <formula>'Приложение 2 V2'!J9-0.15</formula>
      <formula>'Приложение 2 V2'!J9+0.15</formula>
    </cfRule>
  </conditionalFormatting>
  <conditionalFormatting sqref="D12">
    <cfRule type="cellIs" dxfId="1" priority="4" operator="equal">
      <formula>'Приложение 2 V3'!J12</formula>
    </cfRule>
    <cfRule type="cellIs" dxfId="0" priority="5" operator="notBetween">
      <formula>'Приложение 2 V2'!J12 -0.15</formula>
      <formula>'Приложение 2 V2'!J12+0.15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 V3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ermakova</cp:lastModifiedBy>
  <cp:revision>273</cp:revision>
  <dcterms:created xsi:type="dcterms:W3CDTF">2017-01-20T15:44:22Z</dcterms:created>
  <dcterms:modified xsi:type="dcterms:W3CDTF">2026-05-12T10:08:26Z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