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Приложение 2" sheetId="1" r:id="rId1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52" i="1" l="1"/>
  <c r="D52" i="1"/>
  <c r="E48" i="1"/>
  <c r="D48" i="1"/>
  <c r="E45" i="1"/>
  <c r="D45" i="1"/>
  <c r="D44" i="1" s="1"/>
  <c r="E44" i="1"/>
  <c r="E41" i="1"/>
  <c r="D41" i="1"/>
  <c r="E38" i="1"/>
  <c r="D38" i="1"/>
  <c r="D37" i="1" s="1"/>
  <c r="E37" i="1"/>
  <c r="E32" i="1"/>
  <c r="D32" i="1"/>
  <c r="E31" i="1"/>
  <c r="D31" i="1"/>
  <c r="E24" i="1"/>
  <c r="E29" i="1" s="1"/>
  <c r="D24" i="1"/>
  <c r="D29" i="1" s="1"/>
  <c r="E21" i="1"/>
  <c r="E20" i="1" s="1"/>
  <c r="D21" i="1"/>
  <c r="D28" i="1" s="1"/>
  <c r="E11" i="1"/>
  <c r="E16" i="1" s="1"/>
  <c r="D11" i="1"/>
  <c r="D16" i="1" s="1"/>
  <c r="E8" i="1"/>
  <c r="E15" i="1" s="1"/>
  <c r="D8" i="1"/>
  <c r="D15" i="1" s="1"/>
  <c r="E7" i="1"/>
  <c r="E17" i="1" s="1"/>
  <c r="D20" i="1" l="1"/>
  <c r="D27" i="1" s="1"/>
  <c r="D7" i="1"/>
  <c r="D18" i="1" s="1"/>
  <c r="E18" i="1"/>
  <c r="E27" i="1"/>
  <c r="E28" i="1"/>
  <c r="E14" i="1"/>
  <c r="D14" i="1" l="1"/>
  <c r="D17" i="1"/>
</calcChain>
</file>

<file path=xl/sharedStrings.xml><?xml version="1.0" encoding="utf-8"?>
<sst xmlns="http://schemas.openxmlformats.org/spreadsheetml/2006/main" count="150" uniqueCount="87">
  <si>
    <t>Приложение № 2
к письму департамента от
__________№_____________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</si>
  <si>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</si>
  <si>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</si>
  <si>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</si>
  <si>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</si>
  <si>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</si>
  <si>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</si>
  <si>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</si>
  <si>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</si>
  <si>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</si>
  <si>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</si>
  <si>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</si>
  <si>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</si>
  <si>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</si>
  <si>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</si>
  <si>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</si>
  <si>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</si>
  <si>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</si>
  <si>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</si>
  <si>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</si>
  <si>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</si>
  <si>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</si>
  <si>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</si>
  <si>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</si>
  <si>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</si>
  <si>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</si>
  <si>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</si>
  <si>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</si>
  <si>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</si>
  <si>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</si>
  <si>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</si>
  <si>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</si>
  <si>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Численность населения занятого в малом и среденем предпринимательстве - всего</t>
  </si>
  <si>
    <t>человек</t>
  </si>
  <si>
    <t>6.1</t>
  </si>
  <si>
    <t>6.1.1</t>
  </si>
  <si>
    <t>6.1.2</t>
  </si>
  <si>
    <t>6.2</t>
  </si>
  <si>
    <t>6.2.1</t>
  </si>
  <si>
    <t>6.2.2</t>
  </si>
  <si>
    <t>7</t>
  </si>
  <si>
    <r>
      <rPr>
        <b/>
        <sz val="12"/>
        <rFont val="Times New Roman"/>
        <family val="1"/>
        <charset val="204"/>
      </rPr>
      <t xml:space="preserve">Доля численности населения занятого в малом и среднем предпринимательстве в численности населения занятого в экономике </t>
    </r>
    <r>
      <rPr>
        <sz val="12"/>
        <rFont val="Times New Roman"/>
        <family val="1"/>
        <charset val="204"/>
      </rPr>
      <t>муниципального района, городского округа Краснодарского края</t>
    </r>
  </si>
  <si>
    <t>7.1</t>
  </si>
  <si>
    <t>доля  численности населения занятого в среднем предпринимательстве</t>
  </si>
  <si>
    <t>7.2</t>
  </si>
  <si>
    <t>доля  численности населения занятого в малом предпринимательстве</t>
  </si>
  <si>
    <t>8</t>
  </si>
  <si>
    <t>Численность населения занятого в экономике муниципального района, городского округа</t>
  </si>
  <si>
    <t>9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</si>
  <si>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и средних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</si>
  <si>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10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</si>
  <si>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
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</si>
  <si>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11</t>
  </si>
  <si>
    <r>
      <rPr>
        <b/>
        <sz val="12"/>
        <rFont val="Times New Roman"/>
        <family val="1"/>
        <charset val="204"/>
      </rPr>
      <t>Среднесписочная численность работнико</t>
    </r>
    <r>
      <rPr>
        <sz val="12"/>
        <rFont val="Times New Roman"/>
        <family val="1"/>
        <charset val="204"/>
      </rPr>
      <t xml:space="preserve">в (без внешних совместителей) </t>
    </r>
    <r>
      <rPr>
        <b/>
        <sz val="12"/>
        <rFont val="Times New Roman"/>
        <family val="1"/>
        <charset val="204"/>
      </rPr>
      <t>средних предприятий</t>
    </r>
    <r>
      <rPr>
        <sz val="12"/>
        <rFont val="Times New Roman"/>
        <family val="1"/>
        <charset val="204"/>
      </rPr>
      <t xml:space="preserve"> (юридических лиц)  </t>
    </r>
  </si>
  <si>
    <t>12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</si>
  <si>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204"/>
      </rPr>
      <t xml:space="preserve"> (юридических лиц) </t>
    </r>
  </si>
  <si>
    <t>13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</si>
  <si>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всех предприятий и организаций</t>
    </r>
    <r>
      <rPr>
        <sz val="12"/>
        <rFont val="Times New Roman"/>
        <family val="1"/>
        <charset val="204"/>
      </rPr>
      <t xml:space="preserve"> (юридических лиц)</t>
    </r>
  </si>
  <si>
    <t>14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</si>
  <si>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</si>
  <si>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15</t>
  </si>
  <si>
    <t>Оборот субъектов малого и среднего  предпринимательства - всего</t>
  </si>
  <si>
    <t>млн.руб.</t>
  </si>
  <si>
    <t>15.1</t>
  </si>
  <si>
    <t>15.1.1</t>
  </si>
  <si>
    <t>15.1.2</t>
  </si>
  <si>
    <t>15.2</t>
  </si>
  <si>
    <t>15.2.1</t>
  </si>
  <si>
    <t>15.2.2</t>
  </si>
  <si>
    <t>18</t>
  </si>
  <si>
    <t>Объем инвестиций в основной капитал субъектов  малого и среднего предпринимательства</t>
  </si>
  <si>
    <t>18.1</t>
  </si>
  <si>
    <t>18.1.1</t>
  </si>
  <si>
    <t>18.1.2</t>
  </si>
  <si>
    <t>18.2</t>
  </si>
  <si>
    <t>18.2.1</t>
  </si>
  <si>
    <t>18.2.2</t>
  </si>
  <si>
    <t>19</t>
  </si>
  <si>
    <t>Общий объем всех расходов бюджета муниципального района, городского округа</t>
  </si>
  <si>
    <t>рублей</t>
  </si>
  <si>
    <t>19.1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</si>
  <si>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</si>
  <si>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19.1.1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</si>
  <si>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</si>
  <si>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19.1.2</t>
  </si>
  <si>
    <t>фактические средства краевого и федерального бюджетов (софинансирование)</t>
  </si>
  <si>
    <t>Динамика развития малого и среднего предпринимательства в Белореченском районе  по итогам 4 квартала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</si>
</sst>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48">
    <xf numFmtId="0" fontId="0" fillId="0" borderId="0" xfId="0">
      <alignment vertical="top" wrapText="1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wrapText="1"/>
    </xf>
    <xf numFmtId="3" fontId="6" fillId="0" borderId="1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left" vertical="top" wrapText="1" indent="12"/>
    </xf>
    <xf numFmtId="1" fontId="7" fillId="0" borderId="1" xfId="0" applyNumberFormat="1" applyFont="1" applyBorder="1" applyAlignment="1" applyProtection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vertical="top" wrapText="1" indent="15"/>
    </xf>
    <xf numFmtId="1" fontId="4" fillId="0" borderId="1" xfId="0" applyNumberFormat="1" applyFont="1" applyBorder="1" applyAlignment="1" applyProtection="1">
      <alignment horizontal="center" vertical="center" wrapText="1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wrapText="1" indent="12"/>
    </xf>
    <xf numFmtId="165" fontId="9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left" wrapText="1"/>
    </xf>
    <xf numFmtId="1" fontId="3" fillId="0" borderId="1" xfId="0" applyNumberFormat="1" applyFont="1" applyBorder="1" applyAlignment="1" applyProtection="1">
      <alignment vertical="top" wrapText="1"/>
    </xf>
    <xf numFmtId="164" fontId="8" fillId="0" borderId="1" xfId="0" applyNumberFormat="1" applyFont="1" applyBorder="1" applyAlignment="1" applyProtection="1">
      <alignment horizontal="center" vertical="center"/>
    </xf>
    <xf numFmtId="165" fontId="9" fillId="0" borderId="1" xfId="0" applyNumberFormat="1" applyFont="1" applyBorder="1" applyAlignment="1" applyProtection="1">
      <alignment horizont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wrapText="1" indent="12"/>
    </xf>
    <xf numFmtId="0" fontId="3" fillId="0" borderId="1" xfId="0" applyFont="1" applyBorder="1" applyAlignment="1" applyProtection="1">
      <alignment horizontal="left" wrapText="1" indent="15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center" wrapText="1"/>
    </xf>
    <xf numFmtId="1" fontId="4" fillId="0" borderId="0" xfId="0" applyNumberFormat="1" applyFont="1" applyAlignment="1" applyProtection="1">
      <alignment horizontal="left" vertical="top"/>
    </xf>
    <xf numFmtId="1" fontId="10" fillId="0" borderId="0" xfId="0" applyNumberFormat="1" applyFont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1" fontId="3" fillId="0" borderId="0" xfId="0" applyNumberFormat="1" applyFont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3"/>
  <sheetViews>
    <sheetView tabSelected="1" zoomScaleNormal="100" workbookViewId="0">
      <selection activeCell="D57" sqref="D57"/>
    </sheetView>
  </sheetViews>
  <sheetFormatPr defaultRowHeight="12" x14ac:dyDescent="0.2"/>
  <cols>
    <col min="1" max="1" width="8" collapsed="1"/>
    <col min="2" max="2" width="67.140625" customWidth="1" collapsed="1"/>
    <col min="3" max="3" width="10.7109375" collapsed="1"/>
    <col min="4" max="5" width="22.42578125" customWidth="1" collapsed="1"/>
    <col min="6" max="1017" width="16.42578125" collapsed="1"/>
  </cols>
  <sheetData>
    <row r="1" spans="1:5" ht="45.75" customHeight="1" x14ac:dyDescent="0.25">
      <c r="B1" s="1"/>
      <c r="C1" s="2"/>
      <c r="D1" s="1"/>
      <c r="E1" s="3" t="s">
        <v>0</v>
      </c>
    </row>
    <row r="2" spans="1:5" x14ac:dyDescent="0.2">
      <c r="B2" s="1"/>
      <c r="C2" s="1"/>
      <c r="D2" s="1"/>
      <c r="E2" s="1"/>
    </row>
    <row r="3" spans="1:5" ht="15.75" x14ac:dyDescent="0.25">
      <c r="B3" s="45"/>
      <c r="C3" s="45"/>
      <c r="D3" s="45"/>
      <c r="E3" s="45"/>
    </row>
    <row r="4" spans="1:5" ht="45.75" customHeight="1" x14ac:dyDescent="0.25">
      <c r="B4" s="46" t="s">
        <v>86</v>
      </c>
      <c r="C4" s="46"/>
      <c r="D4" s="46"/>
      <c r="E4" s="46"/>
    </row>
    <row r="5" spans="1:5" ht="15" customHeight="1" x14ac:dyDescent="0.25">
      <c r="B5" s="47"/>
      <c r="C5" s="47"/>
      <c r="D5" s="47"/>
      <c r="E5" s="47"/>
    </row>
    <row r="6" spans="1:5" ht="47.25" x14ac:dyDescent="0.2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</row>
    <row r="7" spans="1:5" ht="31.5" x14ac:dyDescent="0.25">
      <c r="A7" s="5">
        <v>1</v>
      </c>
      <c r="B7" s="6" t="s">
        <v>6</v>
      </c>
      <c r="C7" s="4" t="s">
        <v>7</v>
      </c>
      <c r="D7" s="7">
        <f>D8+D11</f>
        <v>3827</v>
      </c>
      <c r="E7" s="7">
        <f>E8+E11</f>
        <v>3864</v>
      </c>
    </row>
    <row r="8" spans="1:5" ht="19.5" x14ac:dyDescent="0.2">
      <c r="A8" s="5" t="s">
        <v>8</v>
      </c>
      <c r="B8" s="9" t="s">
        <v>9</v>
      </c>
      <c r="C8" s="10" t="s">
        <v>7</v>
      </c>
      <c r="D8" s="11">
        <f>D9+D10</f>
        <v>8</v>
      </c>
      <c r="E8" s="11">
        <f>E9+E10</f>
        <v>8</v>
      </c>
    </row>
    <row r="9" spans="1:5" ht="18.75" x14ac:dyDescent="0.2">
      <c r="A9" s="5" t="s">
        <v>10</v>
      </c>
      <c r="B9" s="12" t="s">
        <v>11</v>
      </c>
      <c r="C9" s="13" t="s">
        <v>7</v>
      </c>
      <c r="D9" s="14">
        <v>7</v>
      </c>
      <c r="E9" s="14">
        <v>7</v>
      </c>
    </row>
    <row r="10" spans="1:5" ht="31.5" x14ac:dyDescent="0.2">
      <c r="A10" s="5" t="s">
        <v>12</v>
      </c>
      <c r="B10" s="12" t="s">
        <v>13</v>
      </c>
      <c r="C10" s="13" t="s">
        <v>7</v>
      </c>
      <c r="D10" s="14">
        <v>1</v>
      </c>
      <c r="E10" s="14">
        <v>1</v>
      </c>
    </row>
    <row r="11" spans="1:5" ht="17.45" customHeight="1" x14ac:dyDescent="0.2">
      <c r="A11" s="5" t="s">
        <v>14</v>
      </c>
      <c r="B11" s="9" t="s">
        <v>15</v>
      </c>
      <c r="C11" s="10" t="s">
        <v>7</v>
      </c>
      <c r="D11" s="15">
        <f>D12+D13</f>
        <v>3819</v>
      </c>
      <c r="E11" s="15">
        <f>E12+E13</f>
        <v>3856</v>
      </c>
    </row>
    <row r="12" spans="1:5" ht="18.75" x14ac:dyDescent="0.2">
      <c r="A12" s="5" t="s">
        <v>16</v>
      </c>
      <c r="B12" s="12" t="s">
        <v>11</v>
      </c>
      <c r="C12" s="13" t="s">
        <v>7</v>
      </c>
      <c r="D12" s="14">
        <v>836</v>
      </c>
      <c r="E12" s="14">
        <v>809</v>
      </c>
    </row>
    <row r="13" spans="1:5" ht="31.5" x14ac:dyDescent="0.2">
      <c r="A13" s="5" t="s">
        <v>17</v>
      </c>
      <c r="B13" s="12" t="s">
        <v>13</v>
      </c>
      <c r="C13" s="13" t="s">
        <v>7</v>
      </c>
      <c r="D13" s="14">
        <v>2983</v>
      </c>
      <c r="E13" s="14">
        <v>3047</v>
      </c>
    </row>
    <row r="14" spans="1:5" ht="63" x14ac:dyDescent="0.25">
      <c r="A14" s="5" t="s">
        <v>18</v>
      </c>
      <c r="B14" s="6" t="s">
        <v>19</v>
      </c>
      <c r="C14" s="4" t="s">
        <v>20</v>
      </c>
      <c r="D14" s="16">
        <f>D7/D19*100</f>
        <v>83.613720777802058</v>
      </c>
      <c r="E14" s="16">
        <f>E7/E19*100</f>
        <v>77.094972067039109</v>
      </c>
    </row>
    <row r="15" spans="1:5" ht="31.5" x14ac:dyDescent="0.25">
      <c r="A15" s="5" t="s">
        <v>21</v>
      </c>
      <c r="B15" s="17" t="s">
        <v>22</v>
      </c>
      <c r="C15" s="13" t="s">
        <v>20</v>
      </c>
      <c r="D15" s="18">
        <f>D8/D19*100</f>
        <v>0.17478697837011142</v>
      </c>
      <c r="E15" s="18">
        <f>E8/E19*100</f>
        <v>0.15961691939345571</v>
      </c>
    </row>
    <row r="16" spans="1:5" ht="31.5" x14ac:dyDescent="0.25">
      <c r="A16" s="5" t="s">
        <v>23</v>
      </c>
      <c r="B16" s="17" t="s">
        <v>24</v>
      </c>
      <c r="C16" s="13" t="s">
        <v>20</v>
      </c>
      <c r="D16" s="18">
        <f>D11/D19*100</f>
        <v>83.43893379943195</v>
      </c>
      <c r="E16" s="18">
        <f>E11/E19*100</f>
        <v>76.935355147645652</v>
      </c>
    </row>
    <row r="17" spans="1:5" ht="63" x14ac:dyDescent="0.25">
      <c r="A17" s="5" t="s">
        <v>25</v>
      </c>
      <c r="B17" s="6" t="s">
        <v>26</v>
      </c>
      <c r="C17" s="4" t="s">
        <v>7</v>
      </c>
      <c r="D17" s="16">
        <f>D7/D36*10000</f>
        <v>354.67368538117927</v>
      </c>
      <c r="E17" s="16">
        <f>E7/E36*10000</f>
        <v>356.86249157254082</v>
      </c>
    </row>
    <row r="18" spans="1:5" ht="63" x14ac:dyDescent="0.25">
      <c r="A18" s="5" t="s">
        <v>27</v>
      </c>
      <c r="B18" s="6" t="s">
        <v>28</v>
      </c>
      <c r="C18" s="4" t="s">
        <v>7</v>
      </c>
      <c r="D18" s="16">
        <f>D7/D36*1000</f>
        <v>35.467368538117924</v>
      </c>
      <c r="E18" s="16">
        <f>E7/E36*1000</f>
        <v>35.686249157254082</v>
      </c>
    </row>
    <row r="19" spans="1:5" ht="31.5" x14ac:dyDescent="0.25">
      <c r="A19" s="5" t="s">
        <v>29</v>
      </c>
      <c r="B19" s="6" t="s">
        <v>30</v>
      </c>
      <c r="C19" s="4" t="s">
        <v>7</v>
      </c>
      <c r="D19" s="14">
        <v>4577</v>
      </c>
      <c r="E19" s="14">
        <v>5012</v>
      </c>
    </row>
    <row r="20" spans="1:5" ht="31.5" x14ac:dyDescent="0.25">
      <c r="A20" s="5" t="s">
        <v>31</v>
      </c>
      <c r="B20" s="19" t="s">
        <v>32</v>
      </c>
      <c r="C20" s="4" t="s">
        <v>33</v>
      </c>
      <c r="D20" s="7">
        <f>D10+D13+D21+D24</f>
        <v>11696</v>
      </c>
      <c r="E20" s="7">
        <f>E10+E13+E21+E24</f>
        <v>11794</v>
      </c>
    </row>
    <row r="21" spans="1:5" ht="19.5" x14ac:dyDescent="0.2">
      <c r="A21" s="5" t="s">
        <v>34</v>
      </c>
      <c r="B21" s="9" t="s">
        <v>9</v>
      </c>
      <c r="C21" s="10" t="s">
        <v>33</v>
      </c>
      <c r="D21" s="15">
        <f>D22+D23</f>
        <v>472</v>
      </c>
      <c r="E21" s="15">
        <f>E22+E23</f>
        <v>467</v>
      </c>
    </row>
    <row r="22" spans="1:5" ht="18.75" x14ac:dyDescent="0.2">
      <c r="A22" s="5" t="s">
        <v>35</v>
      </c>
      <c r="B22" s="12" t="s">
        <v>11</v>
      </c>
      <c r="C22" s="13" t="s">
        <v>33</v>
      </c>
      <c r="D22" s="14">
        <v>397</v>
      </c>
      <c r="E22" s="14">
        <v>392</v>
      </c>
    </row>
    <row r="23" spans="1:5" ht="31.5" x14ac:dyDescent="0.2">
      <c r="A23" s="5" t="s">
        <v>36</v>
      </c>
      <c r="B23" s="12" t="s">
        <v>13</v>
      </c>
      <c r="C23" s="13" t="s">
        <v>33</v>
      </c>
      <c r="D23" s="14">
        <v>75</v>
      </c>
      <c r="E23" s="14">
        <v>75</v>
      </c>
    </row>
    <row r="24" spans="1:5" ht="17.45" customHeight="1" x14ac:dyDescent="0.2">
      <c r="A24" s="5" t="s">
        <v>37</v>
      </c>
      <c r="B24" s="9" t="s">
        <v>15</v>
      </c>
      <c r="C24" s="10" t="s">
        <v>33</v>
      </c>
      <c r="D24" s="15">
        <f>D25+D26</f>
        <v>8240</v>
      </c>
      <c r="E24" s="15">
        <f>E25+E26</f>
        <v>8279</v>
      </c>
    </row>
    <row r="25" spans="1:5" ht="18.75" x14ac:dyDescent="0.2">
      <c r="A25" s="5" t="s">
        <v>38</v>
      </c>
      <c r="B25" s="12" t="s">
        <v>11</v>
      </c>
      <c r="C25" s="13" t="s">
        <v>33</v>
      </c>
      <c r="D25" s="14">
        <v>5937</v>
      </c>
      <c r="E25" s="14">
        <v>5938</v>
      </c>
    </row>
    <row r="26" spans="1:5" ht="31.5" x14ac:dyDescent="0.2">
      <c r="A26" s="5" t="s">
        <v>39</v>
      </c>
      <c r="B26" s="12" t="s">
        <v>13</v>
      </c>
      <c r="C26" s="13" t="s">
        <v>33</v>
      </c>
      <c r="D26" s="14">
        <v>2303</v>
      </c>
      <c r="E26" s="14">
        <v>2341</v>
      </c>
    </row>
    <row r="27" spans="1:5" ht="63" x14ac:dyDescent="0.25">
      <c r="A27" s="5" t="s">
        <v>40</v>
      </c>
      <c r="B27" s="6" t="s">
        <v>41</v>
      </c>
      <c r="C27" s="4" t="s">
        <v>20</v>
      </c>
      <c r="D27" s="16">
        <f>D20/D30*100</f>
        <v>28.542841105986284</v>
      </c>
      <c r="E27" s="16">
        <f>E20/E30*100</f>
        <v>28.136555574110744</v>
      </c>
    </row>
    <row r="28" spans="1:5" ht="31.5" x14ac:dyDescent="0.25">
      <c r="A28" s="5" t="s">
        <v>42</v>
      </c>
      <c r="B28" s="17" t="s">
        <v>43</v>
      </c>
      <c r="C28" s="13" t="s">
        <v>20</v>
      </c>
      <c r="D28" s="18">
        <f>(D21+D10)/D30*100</f>
        <v>1.1543060741391511</v>
      </c>
      <c r="E28" s="18">
        <f>(E21+E10)/E30*100</f>
        <v>1.116492115370852</v>
      </c>
    </row>
    <row r="29" spans="1:5" ht="31.5" x14ac:dyDescent="0.25">
      <c r="A29" s="5" t="s">
        <v>44</v>
      </c>
      <c r="B29" s="17" t="s">
        <v>45</v>
      </c>
      <c r="C29" s="13" t="s">
        <v>20</v>
      </c>
      <c r="D29" s="18">
        <f>(D13+D24)/D30*100</f>
        <v>27.388535031847134</v>
      </c>
      <c r="E29" s="18">
        <f>(E13+E24)/E30*100</f>
        <v>27.020063458739891</v>
      </c>
    </row>
    <row r="30" spans="1:5" ht="31.5" x14ac:dyDescent="0.2">
      <c r="A30" s="5" t="s">
        <v>46</v>
      </c>
      <c r="B30" s="20" t="s">
        <v>47</v>
      </c>
      <c r="C30" s="4" t="s">
        <v>33</v>
      </c>
      <c r="D30" s="14">
        <v>40977</v>
      </c>
      <c r="E30" s="14">
        <v>41917</v>
      </c>
    </row>
    <row r="31" spans="1:5" ht="94.5" x14ac:dyDescent="0.2">
      <c r="A31" s="5" t="s">
        <v>48</v>
      </c>
      <c r="B31" s="20" t="s">
        <v>49</v>
      </c>
      <c r="C31" s="4" t="s">
        <v>20</v>
      </c>
      <c r="D31" s="8">
        <f>(D33+D34)/D35*100</f>
        <v>30.551803974532127</v>
      </c>
      <c r="E31" s="8">
        <f>(E33+E34)/E35*100</f>
        <v>30.0469929273271</v>
      </c>
    </row>
    <row r="32" spans="1:5" ht="78.75" x14ac:dyDescent="0.2">
      <c r="A32" s="5" t="s">
        <v>50</v>
      </c>
      <c r="B32" s="20" t="s">
        <v>51</v>
      </c>
      <c r="C32" s="4" t="s">
        <v>20</v>
      </c>
      <c r="D32" s="8">
        <f>D34/D35*100</f>
        <v>28.636889832143549</v>
      </c>
      <c r="E32" s="8">
        <f>E34/E35*100</f>
        <v>28.18626287558741</v>
      </c>
    </row>
    <row r="33" spans="1:5" ht="47.25" x14ac:dyDescent="0.2">
      <c r="A33" s="5" t="s">
        <v>52</v>
      </c>
      <c r="B33" s="20" t="s">
        <v>53</v>
      </c>
      <c r="C33" s="13" t="s">
        <v>33</v>
      </c>
      <c r="D33" s="14">
        <v>397</v>
      </c>
      <c r="E33" s="14">
        <v>392</v>
      </c>
    </row>
    <row r="34" spans="1:5" ht="47.25" x14ac:dyDescent="0.2">
      <c r="A34" s="5" t="s">
        <v>54</v>
      </c>
      <c r="B34" s="20" t="s">
        <v>55</v>
      </c>
      <c r="C34" s="13" t="s">
        <v>33</v>
      </c>
      <c r="D34" s="14">
        <v>5937</v>
      </c>
      <c r="E34" s="14">
        <v>5938</v>
      </c>
    </row>
    <row r="35" spans="1:5" ht="47.25" x14ac:dyDescent="0.2">
      <c r="A35" s="5" t="s">
        <v>56</v>
      </c>
      <c r="B35" s="20" t="s">
        <v>57</v>
      </c>
      <c r="C35" s="13" t="s">
        <v>33</v>
      </c>
      <c r="D35" s="14">
        <v>20732</v>
      </c>
      <c r="E35" s="14">
        <v>21067</v>
      </c>
    </row>
    <row r="36" spans="1:5" ht="47.25" x14ac:dyDescent="0.2">
      <c r="A36" s="5" t="s">
        <v>58</v>
      </c>
      <c r="B36" s="20" t="s">
        <v>59</v>
      </c>
      <c r="C36" s="4" t="s">
        <v>33</v>
      </c>
      <c r="D36" s="14">
        <v>107902</v>
      </c>
      <c r="E36" s="14">
        <v>108277</v>
      </c>
    </row>
    <row r="37" spans="1:5" ht="31.5" x14ac:dyDescent="0.25">
      <c r="A37" s="5" t="s">
        <v>60</v>
      </c>
      <c r="B37" s="6" t="s">
        <v>61</v>
      </c>
      <c r="C37" s="4" t="s">
        <v>62</v>
      </c>
      <c r="D37" s="8">
        <f>D38+D41</f>
        <v>26440.799999999999</v>
      </c>
      <c r="E37" s="8">
        <f>E38+E41</f>
        <v>27595.200000000001</v>
      </c>
    </row>
    <row r="38" spans="1:5" ht="19.5" x14ac:dyDescent="0.2">
      <c r="A38" s="5" t="s">
        <v>63</v>
      </c>
      <c r="B38" s="9" t="s">
        <v>9</v>
      </c>
      <c r="C38" s="10" t="s">
        <v>62</v>
      </c>
      <c r="D38" s="21">
        <f>D39+D40</f>
        <v>3730</v>
      </c>
      <c r="E38" s="21">
        <f>E39+E40</f>
        <v>4200.2999999999993</v>
      </c>
    </row>
    <row r="39" spans="1:5" ht="18.75" x14ac:dyDescent="0.3">
      <c r="A39" s="5" t="s">
        <v>64</v>
      </c>
      <c r="B39" s="12" t="s">
        <v>11</v>
      </c>
      <c r="C39" s="13" t="s">
        <v>62</v>
      </c>
      <c r="D39" s="22">
        <v>2300.8000000000002</v>
      </c>
      <c r="E39" s="22">
        <v>2708.7</v>
      </c>
    </row>
    <row r="40" spans="1:5" ht="31.5" x14ac:dyDescent="0.2">
      <c r="A40" s="5" t="s">
        <v>65</v>
      </c>
      <c r="B40" s="12" t="s">
        <v>13</v>
      </c>
      <c r="C40" s="13" t="s">
        <v>62</v>
      </c>
      <c r="D40" s="23">
        <v>1429.2</v>
      </c>
      <c r="E40" s="23">
        <v>1491.6</v>
      </c>
    </row>
    <row r="41" spans="1:5" ht="19.5" x14ac:dyDescent="0.2">
      <c r="A41" s="5" t="s">
        <v>66</v>
      </c>
      <c r="B41" s="9" t="s">
        <v>15</v>
      </c>
      <c r="C41" s="10" t="s">
        <v>62</v>
      </c>
      <c r="D41" s="21">
        <f>D42+D43</f>
        <v>22710.799999999999</v>
      </c>
      <c r="E41" s="21">
        <f>E42+E43</f>
        <v>23394.9</v>
      </c>
    </row>
    <row r="42" spans="1:5" ht="18.75" x14ac:dyDescent="0.2">
      <c r="A42" s="5" t="s">
        <v>67</v>
      </c>
      <c r="B42" s="12" t="s">
        <v>11</v>
      </c>
      <c r="C42" s="13" t="s">
        <v>62</v>
      </c>
      <c r="D42" s="24">
        <v>16150.3</v>
      </c>
      <c r="E42" s="24">
        <v>16649.7</v>
      </c>
    </row>
    <row r="43" spans="1:5" ht="31.5" x14ac:dyDescent="0.2">
      <c r="A43" s="5" t="s">
        <v>68</v>
      </c>
      <c r="B43" s="12" t="s">
        <v>13</v>
      </c>
      <c r="C43" s="13" t="s">
        <v>62</v>
      </c>
      <c r="D43" s="24">
        <v>6560.5</v>
      </c>
      <c r="E43" s="24">
        <v>6745.2</v>
      </c>
    </row>
    <row r="44" spans="1:5" ht="31.5" x14ac:dyDescent="0.25">
      <c r="A44" s="5" t="s">
        <v>69</v>
      </c>
      <c r="B44" s="6" t="s">
        <v>70</v>
      </c>
      <c r="C44" s="4" t="s">
        <v>62</v>
      </c>
      <c r="D44" s="8">
        <f>D45+D48</f>
        <v>471.40000000000003</v>
      </c>
      <c r="E44" s="8">
        <f>E45+E48</f>
        <v>421.5</v>
      </c>
    </row>
    <row r="45" spans="1:5" ht="19.5" x14ac:dyDescent="0.2">
      <c r="A45" s="5" t="s">
        <v>71</v>
      </c>
      <c r="B45" s="9" t="s">
        <v>9</v>
      </c>
      <c r="C45" s="10" t="s">
        <v>62</v>
      </c>
      <c r="D45" s="21">
        <f>D46+D47</f>
        <v>22.299999999999997</v>
      </c>
      <c r="E45" s="21">
        <f>E46+E47</f>
        <v>21.099999999999998</v>
      </c>
    </row>
    <row r="46" spans="1:5" ht="18.75" x14ac:dyDescent="0.2">
      <c r="A46" s="5" t="s">
        <v>72</v>
      </c>
      <c r="B46" s="12" t="s">
        <v>11</v>
      </c>
      <c r="C46" s="13" t="s">
        <v>62</v>
      </c>
      <c r="D46" s="24">
        <v>19.399999999999999</v>
      </c>
      <c r="E46" s="24">
        <v>18.2</v>
      </c>
    </row>
    <row r="47" spans="1:5" ht="31.5" x14ac:dyDescent="0.2">
      <c r="A47" s="5" t="s">
        <v>73</v>
      </c>
      <c r="B47" s="12" t="s">
        <v>13</v>
      </c>
      <c r="C47" s="13" t="s">
        <v>62</v>
      </c>
      <c r="D47" s="24">
        <v>2.9</v>
      </c>
      <c r="E47" s="24">
        <v>2.9</v>
      </c>
    </row>
    <row r="48" spans="1:5" ht="19.5" x14ac:dyDescent="0.2">
      <c r="A48" s="5" t="s">
        <v>74</v>
      </c>
      <c r="B48" s="9" t="s">
        <v>15</v>
      </c>
      <c r="C48" s="10" t="s">
        <v>62</v>
      </c>
      <c r="D48" s="21">
        <f>D49+D50</f>
        <v>449.1</v>
      </c>
      <c r="E48" s="21">
        <f>E49+E50</f>
        <v>400.4</v>
      </c>
    </row>
    <row r="49" spans="1:5" ht="18.75" x14ac:dyDescent="0.2">
      <c r="A49" s="5" t="s">
        <v>75</v>
      </c>
      <c r="B49" s="12" t="s">
        <v>11</v>
      </c>
      <c r="C49" s="13" t="s">
        <v>62</v>
      </c>
      <c r="D49" s="24">
        <v>364.8</v>
      </c>
      <c r="E49" s="24">
        <v>318.7</v>
      </c>
    </row>
    <row r="50" spans="1:5" ht="31.5" x14ac:dyDescent="0.2">
      <c r="A50" s="5" t="s">
        <v>76</v>
      </c>
      <c r="B50" s="12" t="s">
        <v>13</v>
      </c>
      <c r="C50" s="13" t="s">
        <v>62</v>
      </c>
      <c r="D50" s="24">
        <v>84.3</v>
      </c>
      <c r="E50" s="24">
        <v>81.7</v>
      </c>
    </row>
    <row r="51" spans="1:5" ht="31.5" x14ac:dyDescent="0.25">
      <c r="A51" s="5" t="s">
        <v>77</v>
      </c>
      <c r="B51" s="25" t="s">
        <v>78</v>
      </c>
      <c r="C51" s="26" t="s">
        <v>79</v>
      </c>
      <c r="D51" s="27">
        <v>2169100842.3400002</v>
      </c>
      <c r="E51" s="28">
        <v>2870637327.6500001</v>
      </c>
    </row>
    <row r="52" spans="1:5" ht="94.5" x14ac:dyDescent="0.25">
      <c r="A52" s="5" t="s">
        <v>80</v>
      </c>
      <c r="B52" s="29" t="s">
        <v>81</v>
      </c>
      <c r="C52" s="26" t="s">
        <v>79</v>
      </c>
      <c r="D52" s="8">
        <f>D53+D54</f>
        <v>300000</v>
      </c>
      <c r="E52" s="7">
        <f>E53+E54</f>
        <v>288000</v>
      </c>
    </row>
    <row r="53" spans="1:5" ht="78.75" x14ac:dyDescent="0.25">
      <c r="A53" s="5" t="s">
        <v>82</v>
      </c>
      <c r="B53" s="30" t="s">
        <v>83</v>
      </c>
      <c r="C53" s="26" t="s">
        <v>79</v>
      </c>
      <c r="D53" s="24">
        <v>300000</v>
      </c>
      <c r="E53" s="31">
        <v>288000</v>
      </c>
    </row>
    <row r="54" spans="1:5" ht="47.25" x14ac:dyDescent="0.25">
      <c r="A54" s="5" t="s">
        <v>84</v>
      </c>
      <c r="B54" s="30" t="s">
        <v>85</v>
      </c>
      <c r="C54" s="26" t="s">
        <v>79</v>
      </c>
      <c r="D54" s="23">
        <v>0</v>
      </c>
      <c r="E54" s="14">
        <v>0</v>
      </c>
    </row>
    <row r="55" spans="1:5" x14ac:dyDescent="0.2">
      <c r="B55" s="32"/>
      <c r="C55" s="33"/>
      <c r="D55" s="33"/>
      <c r="E55" s="33"/>
    </row>
    <row r="56" spans="1:5" ht="15.75" x14ac:dyDescent="0.25">
      <c r="B56" s="34"/>
      <c r="C56" s="35"/>
      <c r="D56" s="36"/>
      <c r="E56" s="35"/>
    </row>
    <row r="57" spans="1:5" x14ac:dyDescent="0.2">
      <c r="B57" s="37"/>
      <c r="C57" s="38"/>
      <c r="D57" s="39"/>
      <c r="E57" s="39"/>
    </row>
    <row r="58" spans="1:5" x14ac:dyDescent="0.2">
      <c r="B58" s="37"/>
      <c r="C58" s="39"/>
      <c r="D58" s="39"/>
      <c r="E58" s="39"/>
    </row>
    <row r="59" spans="1:5" x14ac:dyDescent="0.2">
      <c r="B59" s="37"/>
      <c r="C59" s="39"/>
      <c r="D59" s="39"/>
      <c r="E59" s="39"/>
    </row>
    <row r="60" spans="1:5" x14ac:dyDescent="0.2">
      <c r="B60" s="40"/>
      <c r="C60" s="33"/>
      <c r="D60" s="33"/>
      <c r="E60" s="33"/>
    </row>
    <row r="61" spans="1:5" ht="15.75" x14ac:dyDescent="0.2">
      <c r="B61" s="41"/>
      <c r="C61" s="41"/>
      <c r="D61" s="41"/>
      <c r="E61" s="41"/>
    </row>
    <row r="62" spans="1:5" ht="17.25" customHeight="1" x14ac:dyDescent="0.2">
      <c r="B62" s="44"/>
      <c r="C62" s="44"/>
      <c r="D62" s="44"/>
      <c r="E62" s="44"/>
    </row>
    <row r="63" spans="1:5" ht="15.75" x14ac:dyDescent="0.2">
      <c r="B63" s="42"/>
      <c r="C63" s="43"/>
      <c r="D63" s="43"/>
      <c r="E63" s="43"/>
    </row>
  </sheetData>
  <mergeCells count="4">
    <mergeCell ref="B62:E62"/>
    <mergeCell ref="B3:E3"/>
    <mergeCell ref="B4:E4"/>
    <mergeCell ref="B5:E5"/>
  </mergeCells>
  <conditionalFormatting sqref="D9:E10 D19:E19 D22:E23 D13 E12:E13 D25:E26 D33:E36 D42:E43 D46:E47 D49:E50 D30:E30">
    <cfRule type="cellIs" dxfId="3" priority="86" operator="equal">
      <formula>#REF!</formula>
    </cfRule>
    <cfRule type="cellIs" dxfId="2" priority="87" operator="notBetween">
      <formula>#REF!-0.15</formula>
      <formula>#REF!+0.15</formula>
    </cfRule>
  </conditionalFormatting>
  <conditionalFormatting sqref="D12">
    <cfRule type="cellIs" dxfId="1" priority="106" operator="equal">
      <formula>#REF!</formula>
    </cfRule>
    <cfRule type="cellIs" dxfId="0" priority="107" operator="notBetween">
      <formula>#REF! -0.15</formula>
      <formula>#REF!+0.15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254</cp:revision>
  <cp:lastPrinted>2021-02-10T07:58:58Z</cp:lastPrinted>
  <dcterms:created xsi:type="dcterms:W3CDTF">2017-01-20T15:44:22Z</dcterms:created>
  <dcterms:modified xsi:type="dcterms:W3CDTF">2021-02-18T07:47:18Z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